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опад" sheetId="1" r:id="rId1"/>
  </sheets>
  <definedNames>
    <definedName name="_xlnm.Print_Area" localSheetId="0">'листопад'!$A$1:$V$27</definedName>
  </definedNames>
  <calcPr fullCalcOnLoad="1"/>
</workbook>
</file>

<file path=xl/sharedStrings.xml><?xml version="1.0" encoding="utf-8"?>
<sst xmlns="http://schemas.openxmlformats.org/spreadsheetml/2006/main" count="25" uniqueCount="23">
  <si>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</si>
  <si>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</si>
  <si>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</si>
  <si>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</si>
  <si>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</si>
  <si>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</si>
  <si>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</si>
  <si>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</si>
  <si>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 xml:space="preserve">Разом  </t>
  </si>
  <si>
    <t>Аванс</t>
  </si>
  <si>
    <t>Разом утримано</t>
  </si>
  <si>
    <t>До видачі</t>
  </si>
  <si>
    <t>Посадовий оклад</t>
  </si>
  <si>
    <t>індексація</t>
  </si>
  <si>
    <t>премія</t>
  </si>
  <si>
    <t>милосердя</t>
  </si>
  <si>
    <t>Усик Анатолій Сергійович</t>
  </si>
  <si>
    <t xml:space="preserve"> </t>
  </si>
  <si>
    <t>Служба у справах дітей Чернігівської районної державної адміністрації</t>
  </si>
  <si>
    <t>(назва установи)</t>
  </si>
  <si>
    <t>ПДФО 18%</t>
  </si>
  <si>
    <t>ЄСВ</t>
  </si>
  <si>
    <t>Витяг з відомість нарахування заробітної плати за січень місяць 2022 року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</si>
</sst>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4">
    <font>
      <sz val="10"/>
      <name val="Arial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49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49" fontId="7" fillId="0" borderId="12" xfId="0" applyNumberFormat="1" applyFont="1" applyBorder="1" applyAlignment="1" applyProtection="1">
      <alignment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7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locked="0"/>
    </xf>
    <xf numFmtId="49" fontId="7" fillId="33" borderId="0" xfId="0" applyNumberFormat="1" applyFont="1" applyFill="1" applyAlignment="1" applyProtection="1">
      <alignment/>
      <protection locked="0"/>
    </xf>
    <xf numFmtId="0" fontId="5" fillId="33" borderId="11" xfId="0" applyFont="1" applyFill="1" applyBorder="1" applyAlignment="1">
      <alignment horizontal="left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wrapText="1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14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2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0" fontId="3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textRotation="90"/>
    </xf>
    <xf numFmtId="0" fontId="4" fillId="33" borderId="11" xfId="0" applyFont="1" applyFill="1" applyBorder="1" applyAlignment="1">
      <alignment horizontal="center" textRotation="90"/>
    </xf>
    <xf numFmtId="0" fontId="4" fillId="33" borderId="14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207" fontId="4" fillId="0" borderId="14" xfId="0" applyNumberFormat="1" applyFont="1" applyFill="1" applyBorder="1" applyAlignment="1">
      <alignment horizontal="center" textRotation="90"/>
    </xf>
    <xf numFmtId="207" fontId="4" fillId="0" borderId="11" xfId="0" applyNumberFormat="1" applyFont="1" applyFill="1" applyBorder="1" applyAlignment="1">
      <alignment horizontal="center" textRotation="90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33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="120" zoomScaleNormal="120" zoomScalePageLayoutView="0" workbookViewId="0" topLeftCell="A1">
      <selection activeCell="K13" sqref="K13"/>
    </sheetView>
  </sheetViews>
  <sheetFormatPr defaultColWidth="9.140625" defaultRowHeight="12.75"/>
  <cols>
    <col min="1" max="1" width="2.57421875" style="0" customWidth="1"/>
    <col min="2" max="2" width="16.28125" style="47" customWidth="1"/>
    <col min="3" max="3" width="2.57421875" style="47" customWidth="1"/>
    <col min="4" max="4" width="2.8515625" style="47" customWidth="1"/>
    <col min="5" max="5" width="7.00390625" style="0" customWidth="1"/>
    <col min="6" max="6" width="6.00390625" style="0" customWidth="1"/>
    <col min="7" max="7" width="2.421875" style="0" customWidth="1"/>
    <col min="8" max="8" width="6.421875" style="0" customWidth="1"/>
    <col min="9" max="9" width="5.421875" style="0" customWidth="1"/>
    <col min="10" max="10" width="6.140625" style="0" customWidth="1"/>
    <col min="11" max="11" width="8.8515625" style="0" customWidth="1"/>
    <col min="12" max="13" width="6.421875" style="0" customWidth="1"/>
    <col min="14" max="14" width="5.140625" style="0" customWidth="1"/>
    <col min="15" max="15" width="6.7109375" style="0" customWidth="1"/>
    <col min="16" max="16" width="7.8515625" style="0" customWidth="1"/>
    <col min="17" max="17" width="6.8515625" style="0" customWidth="1"/>
    <col min="18" max="18" width="7.00390625" style="0" customWidth="1"/>
    <col min="19" max="22" width="9.140625" style="0" hidden="1" customWidth="1"/>
  </cols>
  <sheetData>
    <row r="1" spans="16:22" ht="12.75">
      <c r="P1" s="63"/>
      <c r="Q1" s="63"/>
      <c r="R1" s="63"/>
      <c r="S1" s="63"/>
      <c r="T1" s="63"/>
      <c r="U1" s="63"/>
      <c r="V1" s="63"/>
    </row>
    <row r="2" spans="16:22" ht="12.75">
      <c r="P2" s="63"/>
      <c r="Q2" s="63"/>
      <c r="R2" s="63"/>
      <c r="S2" s="63"/>
      <c r="T2" s="63"/>
      <c r="U2" s="63"/>
      <c r="V2" s="63"/>
    </row>
    <row r="3" spans="1:22" ht="15.75">
      <c r="A3" s="64" t="s">
        <v>18</v>
      </c>
      <c r="B3" s="64"/>
      <c r="C3" s="64"/>
      <c r="D3" s="64"/>
      <c r="E3" s="64"/>
      <c r="F3" s="64"/>
      <c r="G3" s="64"/>
      <c r="H3" s="64"/>
      <c r="I3" s="1"/>
      <c r="J3" s="1"/>
      <c r="P3" s="63"/>
      <c r="Q3" s="63"/>
      <c r="R3" s="63"/>
      <c r="S3" s="63"/>
      <c r="T3" s="63"/>
      <c r="U3" s="63"/>
      <c r="V3" s="63"/>
    </row>
    <row r="4" spans="1:23" ht="15.75">
      <c r="A4" s="65" t="s">
        <v>19</v>
      </c>
      <c r="B4" s="65"/>
      <c r="C4" s="65"/>
      <c r="D4" s="65"/>
      <c r="E4" s="65"/>
      <c r="F4" s="65"/>
      <c r="G4" s="65"/>
      <c r="H4" s="65"/>
      <c r="I4" s="23"/>
      <c r="J4" s="23"/>
      <c r="K4" s="23"/>
      <c r="L4" s="23"/>
      <c r="M4" s="23"/>
      <c r="N4" s="23"/>
      <c r="O4" s="23"/>
      <c r="P4" s="63"/>
      <c r="Q4" s="63"/>
      <c r="R4" s="63"/>
      <c r="S4" s="63"/>
      <c r="T4" s="63"/>
      <c r="U4" s="63"/>
      <c r="V4" s="63"/>
      <c r="W4" s="17"/>
    </row>
    <row r="5" spans="1:22" ht="15.75">
      <c r="A5" s="24"/>
      <c r="B5" s="52"/>
      <c r="C5" s="52"/>
      <c r="D5" s="52"/>
      <c r="E5" s="24"/>
      <c r="F5" s="23"/>
      <c r="G5" s="23"/>
      <c r="H5" s="25"/>
      <c r="I5" s="25"/>
      <c r="J5" s="25"/>
      <c r="K5" s="25"/>
      <c r="L5" s="25"/>
      <c r="M5" s="25"/>
      <c r="N5" s="25"/>
      <c r="O5" s="25"/>
      <c r="P5" s="63"/>
      <c r="Q5" s="63"/>
      <c r="R5" s="63"/>
      <c r="S5" s="63"/>
      <c r="T5" s="63"/>
      <c r="U5" s="63"/>
      <c r="V5" s="63"/>
    </row>
    <row r="6" spans="1:22" ht="15.75">
      <c r="A6" s="25"/>
      <c r="B6" s="53"/>
      <c r="C6" s="48"/>
      <c r="D6" s="48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7"/>
      <c r="S6" s="28"/>
      <c r="T6" s="32"/>
      <c r="U6" s="32"/>
      <c r="V6" s="33"/>
    </row>
    <row r="7" spans="1:22" ht="15.75">
      <c r="A7" s="25"/>
      <c r="B7" s="54"/>
      <c r="C7" s="48"/>
      <c r="D7" s="53"/>
      <c r="E7" s="35"/>
      <c r="F7" s="26"/>
      <c r="G7" s="25"/>
      <c r="H7" s="25"/>
      <c r="I7" s="25"/>
      <c r="J7" s="25"/>
      <c r="K7" s="31"/>
      <c r="L7" s="66"/>
      <c r="M7" s="66"/>
      <c r="N7" s="25"/>
      <c r="O7" s="25"/>
      <c r="P7" s="25"/>
      <c r="Q7" s="25"/>
      <c r="R7" s="29" t="s">
        <v>17</v>
      </c>
      <c r="S7" s="30"/>
      <c r="T7" s="32"/>
      <c r="U7" s="67"/>
      <c r="V7" s="67"/>
    </row>
    <row r="8" spans="20:22" ht="12.75">
      <c r="T8" s="34"/>
      <c r="U8" s="34"/>
      <c r="V8" s="34"/>
    </row>
    <row r="9" spans="2:18" ht="24.75" customHeight="1">
      <c r="B9" s="49"/>
      <c r="C9" s="60" t="s">
        <v>22</v>
      </c>
      <c r="D9" s="60"/>
      <c r="E9" s="60"/>
      <c r="F9" s="60"/>
      <c r="G9" s="60"/>
      <c r="H9" s="60"/>
      <c r="I9" s="60"/>
      <c r="J9" s="60"/>
      <c r="K9" s="60"/>
      <c r="L9" s="60"/>
      <c r="M9" s="22"/>
      <c r="N9" s="4"/>
      <c r="O9" s="3"/>
      <c r="P9" s="3"/>
      <c r="Q9" s="3"/>
      <c r="R9" s="3"/>
    </row>
    <row r="10" spans="2:18" ht="14.25" customHeight="1">
      <c r="B10" s="49"/>
      <c r="C10" s="72" t="s">
        <v>17</v>
      </c>
      <c r="D10" s="72"/>
      <c r="E10" s="72"/>
      <c r="F10" s="72"/>
      <c r="G10" s="72"/>
      <c r="H10" s="72"/>
      <c r="I10" s="72"/>
      <c r="J10" s="72"/>
      <c r="K10" s="72"/>
      <c r="L10" s="72"/>
      <c r="M10" s="14"/>
      <c r="N10" s="14"/>
      <c r="O10" s="3"/>
      <c r="P10" s="3"/>
      <c r="Q10" s="3"/>
      <c r="R10" s="3"/>
    </row>
    <row r="11" spans="1:18" ht="21" customHeight="1">
      <c r="A11" s="73" t="s">
        <v>0</v>
      </c>
      <c r="B11" s="75" t="s">
        <v>1</v>
      </c>
      <c r="C11" s="77" t="s">
        <v>2</v>
      </c>
      <c r="D11" s="79" t="s">
        <v>3</v>
      </c>
      <c r="E11" s="61" t="s">
        <v>12</v>
      </c>
      <c r="F11" s="70" t="s">
        <v>4</v>
      </c>
      <c r="G11" s="81" t="s">
        <v>5</v>
      </c>
      <c r="H11" s="82"/>
      <c r="I11" s="61" t="s">
        <v>13</v>
      </c>
      <c r="J11" s="61" t="s">
        <v>14</v>
      </c>
      <c r="K11" s="68" t="s">
        <v>8</v>
      </c>
      <c r="L11" s="70" t="s">
        <v>20</v>
      </c>
      <c r="M11" s="83">
        <v>0.015</v>
      </c>
      <c r="N11" s="73" t="s">
        <v>15</v>
      </c>
      <c r="O11" s="73" t="s">
        <v>21</v>
      </c>
      <c r="P11" s="73" t="s">
        <v>9</v>
      </c>
      <c r="Q11" s="73" t="s">
        <v>10</v>
      </c>
      <c r="R11" s="73" t="s">
        <v>11</v>
      </c>
    </row>
    <row r="12" spans="1:21" ht="61.5" customHeight="1">
      <c r="A12" s="74"/>
      <c r="B12" s="76"/>
      <c r="C12" s="78"/>
      <c r="D12" s="80"/>
      <c r="E12" s="62"/>
      <c r="F12" s="71"/>
      <c r="G12" s="13" t="s">
        <v>6</v>
      </c>
      <c r="H12" s="13" t="s">
        <v>7</v>
      </c>
      <c r="I12" s="62"/>
      <c r="J12" s="62"/>
      <c r="K12" s="69"/>
      <c r="L12" s="71"/>
      <c r="M12" s="84"/>
      <c r="N12" s="74"/>
      <c r="O12" s="74"/>
      <c r="P12" s="74"/>
      <c r="Q12" s="74"/>
      <c r="R12" s="74"/>
      <c r="U12" s="9" t="s">
        <v>17</v>
      </c>
    </row>
    <row r="13" spans="1:21" ht="16.5" customHeight="1">
      <c r="A13" s="19">
        <v>1</v>
      </c>
      <c r="B13" s="55" t="s">
        <v>16</v>
      </c>
      <c r="C13" s="44">
        <v>19</v>
      </c>
      <c r="D13" s="44">
        <v>19</v>
      </c>
      <c r="E13" s="11">
        <f>(7400/C13)*D13</f>
        <v>7400</v>
      </c>
      <c r="F13" s="11">
        <f>(700/C13)*D13</f>
        <v>700</v>
      </c>
      <c r="G13" s="10">
        <v>50</v>
      </c>
      <c r="H13" s="18">
        <f>E13*0.5</f>
        <v>3700</v>
      </c>
      <c r="I13" s="41">
        <v>275.39</v>
      </c>
      <c r="J13" s="46"/>
      <c r="K13" s="11">
        <f>E13++F13+H13+I13+J13</f>
        <v>12075.39</v>
      </c>
      <c r="L13" s="11">
        <f>K13*0.18</f>
        <v>2173.5701999999997</v>
      </c>
      <c r="M13" s="11">
        <f>K13*0.015</f>
        <v>181.13084999999998</v>
      </c>
      <c r="N13" s="36">
        <v>50</v>
      </c>
      <c r="O13" s="11">
        <f>K13*0.0841</f>
        <v>1015.5402989999999</v>
      </c>
      <c r="P13" s="11">
        <v>4800</v>
      </c>
      <c r="Q13" s="6">
        <f>L13+M13+N13+P13</f>
        <v>7204.70105</v>
      </c>
      <c r="R13" s="20">
        <f>K13-Q13</f>
        <v>4870.68895</v>
      </c>
      <c r="S13" s="9"/>
      <c r="U13" s="17"/>
    </row>
    <row r="14" spans="1:20" ht="14.25" customHeight="1">
      <c r="A14" s="2"/>
      <c r="B14" s="43"/>
      <c r="C14" s="45"/>
      <c r="D14" s="45"/>
      <c r="E14" s="6">
        <f>SUM(E13:E13)</f>
        <v>7400</v>
      </c>
      <c r="F14" s="6">
        <f>SUM(F13:F13)</f>
        <v>700</v>
      </c>
      <c r="G14" s="5"/>
      <c r="H14" s="6">
        <f aca="true" t="shared" si="0" ref="H14:N14">SUM(H13:H13)</f>
        <v>3700</v>
      </c>
      <c r="I14" s="6">
        <f t="shared" si="0"/>
        <v>275.39</v>
      </c>
      <c r="J14" s="6">
        <f t="shared" si="0"/>
        <v>0</v>
      </c>
      <c r="K14" s="18">
        <f t="shared" si="0"/>
        <v>12075.39</v>
      </c>
      <c r="L14" s="18">
        <f t="shared" si="0"/>
        <v>2173.5701999999997</v>
      </c>
      <c r="M14" s="18">
        <f t="shared" si="0"/>
        <v>181.13084999999998</v>
      </c>
      <c r="N14" s="42">
        <f t="shared" si="0"/>
        <v>50</v>
      </c>
      <c r="O14" s="18">
        <v>7142.98</v>
      </c>
      <c r="P14" s="18">
        <f>SUM(P13:P13)</f>
        <v>4800</v>
      </c>
      <c r="Q14" s="18">
        <f>SUM(Q13:Q13)</f>
        <v>7204.70105</v>
      </c>
      <c r="R14" s="41">
        <f>SUM(R13:R13)</f>
        <v>4870.68895</v>
      </c>
      <c r="S14" s="9"/>
      <c r="T14" s="9"/>
    </row>
    <row r="15" spans="2:19" ht="17.25" customHeight="1">
      <c r="B15" s="50"/>
      <c r="C15" s="51"/>
      <c r="D15" s="51"/>
      <c r="E15" s="8"/>
      <c r="F15" s="7"/>
      <c r="G15" s="7"/>
      <c r="H15" s="7"/>
      <c r="I15" s="7"/>
      <c r="J15" s="7"/>
      <c r="K15" s="58"/>
      <c r="L15" s="3"/>
      <c r="M15" s="3"/>
      <c r="N15" s="3"/>
      <c r="O15" s="3"/>
      <c r="P15" s="3"/>
      <c r="Q15" s="3"/>
      <c r="R15" s="16"/>
      <c r="S15" s="9"/>
    </row>
    <row r="16" spans="2:22" ht="16.5" customHeight="1">
      <c r="B16" s="87"/>
      <c r="C16" s="87"/>
      <c r="D16" s="51"/>
      <c r="E16" s="7"/>
      <c r="F16" s="7"/>
      <c r="G16" s="7"/>
      <c r="H16" s="7"/>
      <c r="I16" s="7"/>
      <c r="J16" s="7"/>
      <c r="K16" s="39"/>
      <c r="L16" s="39"/>
      <c r="M16" s="12"/>
      <c r="N16" s="16"/>
      <c r="O16" s="3"/>
      <c r="P16" s="3"/>
      <c r="Q16" s="15"/>
      <c r="R16" s="16"/>
      <c r="T16" s="9"/>
      <c r="U16" s="21"/>
      <c r="V16" s="9"/>
    </row>
    <row r="17" spans="2:21" ht="12.75">
      <c r="B17" s="50"/>
      <c r="C17" s="51"/>
      <c r="D17" s="51"/>
      <c r="E17" s="7"/>
      <c r="F17" s="7"/>
      <c r="G17" s="7"/>
      <c r="H17" s="7"/>
      <c r="I17" s="7"/>
      <c r="J17" s="17"/>
      <c r="K17" s="40"/>
      <c r="L17" s="38"/>
      <c r="M17" s="3"/>
      <c r="N17" s="16"/>
      <c r="O17" s="3"/>
      <c r="P17" s="3"/>
      <c r="Q17" s="15"/>
      <c r="R17" s="3"/>
      <c r="S17" s="9"/>
      <c r="U17" s="9"/>
    </row>
    <row r="18" spans="2:19" ht="2.25" customHeight="1">
      <c r="B18" s="88"/>
      <c r="C18" s="88"/>
      <c r="D18" s="88"/>
      <c r="E18" s="88"/>
      <c r="F18" s="7"/>
      <c r="G18" s="7"/>
      <c r="H18" s="7"/>
      <c r="I18" s="7"/>
      <c r="J18" s="7"/>
      <c r="K18" s="59"/>
      <c r="L18" s="37"/>
      <c r="M18" s="3"/>
      <c r="N18" s="16"/>
      <c r="O18" s="16"/>
      <c r="P18" s="3"/>
      <c r="Q18" s="3"/>
      <c r="R18" s="3"/>
      <c r="S18" s="9"/>
    </row>
    <row r="19" spans="2:20" ht="12.75">
      <c r="B19" s="56"/>
      <c r="K19" s="38"/>
      <c r="L19" s="37"/>
      <c r="M19" s="12"/>
      <c r="N19" s="16"/>
      <c r="T19" s="9"/>
    </row>
    <row r="20" spans="2:10" ht="12.75">
      <c r="B20" s="57"/>
      <c r="C20" s="89"/>
      <c r="D20" s="90"/>
      <c r="E20" s="90"/>
      <c r="F20" s="90"/>
      <c r="G20" s="90"/>
      <c r="H20" s="90"/>
      <c r="I20" s="90"/>
      <c r="J20" s="90"/>
    </row>
    <row r="21" spans="3:10" ht="12.75">
      <c r="C21" s="91"/>
      <c r="D21" s="92"/>
      <c r="E21" s="92"/>
      <c r="F21" s="92"/>
      <c r="G21" s="92"/>
      <c r="H21" s="92"/>
      <c r="I21" s="92"/>
      <c r="J21" s="92"/>
    </row>
    <row r="23" spans="2:10" ht="12.75">
      <c r="B23" s="57"/>
      <c r="C23" s="85"/>
      <c r="D23" s="86"/>
      <c r="E23" s="86"/>
      <c r="F23" s="86"/>
      <c r="G23" s="86"/>
      <c r="H23" s="86"/>
      <c r="I23" s="86"/>
      <c r="J23" s="86"/>
    </row>
    <row r="24" spans="3:10" ht="12.75">
      <c r="C24" s="85"/>
      <c r="D24" s="86"/>
      <c r="E24" s="86"/>
      <c r="F24" s="86"/>
      <c r="G24" s="86"/>
      <c r="H24" s="86"/>
      <c r="I24" s="86"/>
      <c r="J24" s="86"/>
    </row>
  </sheetData>
  <sheetProtection/>
  <mergeCells count="29">
    <mergeCell ref="R11:R12"/>
    <mergeCell ref="C23:J23"/>
    <mergeCell ref="C24:J24"/>
    <mergeCell ref="B16:C16"/>
    <mergeCell ref="B18:E18"/>
    <mergeCell ref="C20:J20"/>
    <mergeCell ref="C21:J21"/>
    <mergeCell ref="G11:H11"/>
    <mergeCell ref="M11:M12"/>
    <mergeCell ref="N11:N12"/>
    <mergeCell ref="O11:O12"/>
    <mergeCell ref="P11:P12"/>
    <mergeCell ref="Q11:Q12"/>
    <mergeCell ref="A11:A12"/>
    <mergeCell ref="B11:B12"/>
    <mergeCell ref="C11:C12"/>
    <mergeCell ref="D11:D12"/>
    <mergeCell ref="E11:E12"/>
    <mergeCell ref="F11:F12"/>
    <mergeCell ref="I11:I12"/>
    <mergeCell ref="J11:J12"/>
    <mergeCell ref="P1:V5"/>
    <mergeCell ref="A3:H3"/>
    <mergeCell ref="A4:H4"/>
    <mergeCell ref="L7:M7"/>
    <mergeCell ref="U7:V7"/>
    <mergeCell ref="K11:K12"/>
    <mergeCell ref="L11:L12"/>
    <mergeCell ref="C10:L10"/>
  </mergeCells>
  <printOptions/>
  <pageMargins left="0.2" right="0.2" top="0.2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Zvernenya</cp:lastModifiedBy>
  <cp:lastPrinted>2021-12-28T12:52:09Z</cp:lastPrinted>
  <dcterms:created xsi:type="dcterms:W3CDTF">1996-10-08T23:32:33Z</dcterms:created>
  <dcterms:modified xsi:type="dcterms:W3CDTF">2022-02-07T07:32:33Z</dcterms:modified>
  <cp:category/>
  <cp:version/>
  <cp:contentType/>
  <cp:contentStatus/>
</cp:coreProperties>
</file>